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'!$A$1:$H$44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<sst xmlns="http://schemas.openxmlformats.org/spreadsheetml/2006/main" count="48" uniqueCount="48">
  <si>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</si>
  <si>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</si>
  <si>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</si>
  <si>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</si>
  <si>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</si>
  <si>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</si>
  <si>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</si>
  <si>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</si>
  <si>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</si>
  <si>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</si>
  <si>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</si>
  <si>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</si>
  <si>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</si>
  <si>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</si>
  <si>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</si>
  <si>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</si>
  <si>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</si>
  <si>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</si>
  <si>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</si>
  <si>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</si>
  <si>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</si>
  <si>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</si>
  <si>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</si>
  <si>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</si>
  <si>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</si>
  <si>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</si>
  <si>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</si>
  <si>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</si>
  <si>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</si>
  <si>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</si>
  <si>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</si>
  <si>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</si>
  <si>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</si>
  <si>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</si>
  <si>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</si>
  <si>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</si>
  <si>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</si>
  <si>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</si>
  <si>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</si>
  <si>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 xml:space="preserve">SC CENTRUL MEDICAL UNIREA - PUNCT DE LUCRU STR. VIDRIGHIN 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</si>
  <si>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</si>
  <si>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</si>
  <si>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</si>
  <si>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</si>
  <si>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</si>
  <si>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</si>
  <si>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TOTAL STABILIRE VALOARE CONTRACT Februarie 2024 (FORMULA)</t>
  </si>
  <si>
    <t>TOTAL STABILIRE VALOARE CONTRACT Februarie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</si>
</sst>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F1" sqref="F1"/>
    </sheetView>
  </sheetViews>
  <sheetFormatPr defaultColWidth="9.140625" defaultRowHeight="12.75"/>
  <cols>
    <col min="1" max="1" width="10.8515625" style="6" customWidth="1"/>
    <col min="2" max="2" width="47.140625" style="6" customWidth="1"/>
    <col min="3" max="3" width="21.140625" style="9" customWidth="1"/>
    <col min="4" max="4" width="21.00390625" style="8" customWidth="1"/>
    <col min="5" max="5" width="21.8515625" style="7" customWidth="1"/>
    <col min="6" max="6" width="18.421875" style="8" customWidth="1"/>
    <col min="7" max="7" width="21.57421875" style="7" hidden="1" customWidth="1"/>
    <col min="8" max="8" width="21.28125" style="7" customWidth="1"/>
    <col min="9" max="9" width="9.140625" style="6" customWidth="1"/>
    <col min="10" max="10" width="14.7109375" style="8" customWidth="1"/>
    <col min="11" max="11" width="10.8515625" style="6" customWidth="1"/>
    <col min="12" max="16384" width="9.140625" style="6" customWidth="1"/>
  </cols>
  <sheetData>
    <row r="1" ht="24.75" customHeight="1">
      <c r="F1" s="9"/>
    </row>
    <row r="2" spans="1:10" s="31" customFormat="1" ht="24" customHeight="1">
      <c r="A2" s="30" t="s">
        <v>27</v>
      </c>
      <c r="C2" s="35"/>
      <c r="D2" s="5"/>
      <c r="E2" s="33"/>
      <c r="F2" s="32"/>
      <c r="G2" s="33"/>
      <c r="J2" s="5"/>
    </row>
    <row r="3" spans="1:10" s="31" customFormat="1" ht="22.5" customHeight="1">
      <c r="A3" s="30" t="s">
        <v>28</v>
      </c>
      <c r="B3" s="34"/>
      <c r="C3" s="36"/>
      <c r="D3" s="32"/>
      <c r="E3" s="42"/>
      <c r="F3" s="32"/>
      <c r="G3" s="33"/>
      <c r="H3" s="33"/>
      <c r="J3" s="5"/>
    </row>
    <row r="4" spans="1:6" ht="22.5" customHeight="1">
      <c r="A4" s="2"/>
      <c r="B4" s="2"/>
      <c r="C4" s="37"/>
      <c r="D4" s="1"/>
      <c r="E4" s="43"/>
      <c r="F4" s="1"/>
    </row>
    <row r="5" spans="3:8" ht="42.75" customHeight="1">
      <c r="C5" s="48" t="s">
        <v>24</v>
      </c>
      <c r="D5" s="49"/>
      <c r="E5" s="50" t="s">
        <v>25</v>
      </c>
      <c r="F5" s="51"/>
      <c r="G5" s="10"/>
      <c r="H5" s="10"/>
    </row>
    <row r="6" spans="1:8" ht="83.25" customHeight="1">
      <c r="A6" s="16" t="s">
        <v>0</v>
      </c>
      <c r="B6" s="17" t="s">
        <v>1</v>
      </c>
      <c r="C6" s="38" t="s">
        <v>2</v>
      </c>
      <c r="D6" s="24" t="s">
        <v>3</v>
      </c>
      <c r="E6" s="38" t="s">
        <v>6</v>
      </c>
      <c r="F6" s="25" t="s">
        <v>4</v>
      </c>
      <c r="G6" s="18" t="s">
        <v>46</v>
      </c>
      <c r="H6" s="18" t="s">
        <v>47</v>
      </c>
    </row>
    <row r="7" spans="1:11" ht="56.25" customHeight="1">
      <c r="A7" s="27">
        <v>1</v>
      </c>
      <c r="B7" s="28" t="s">
        <v>39</v>
      </c>
      <c r="C7" s="26">
        <v>1607.33</v>
      </c>
      <c r="D7" s="26">
        <f aca="true" t="shared" si="0" ref="D7:D35">C7*$C$39</f>
        <v>227604.63909254546</v>
      </c>
      <c r="E7" s="26">
        <v>30</v>
      </c>
      <c r="F7" s="26">
        <f aca="true" t="shared" si="1" ref="F7:F35">E7*$F$39</f>
        <v>15044.823529411766</v>
      </c>
      <c r="G7" s="26">
        <f>D7+F7</f>
        <v>242649.46262195724</v>
      </c>
      <c r="H7" s="26">
        <f>ROUND(G7,2)</f>
        <v>242649.46</v>
      </c>
      <c r="I7" s="8"/>
      <c r="K7" s="8"/>
    </row>
    <row r="8" spans="1:11" ht="63.75" customHeight="1">
      <c r="A8" s="27">
        <v>1</v>
      </c>
      <c r="B8" s="28" t="s">
        <v>40</v>
      </c>
      <c r="C8" s="26">
        <v>242</v>
      </c>
      <c r="D8" s="26">
        <f t="shared" si="0"/>
        <v>34268.21042374372</v>
      </c>
      <c r="E8" s="26">
        <v>0</v>
      </c>
      <c r="F8" s="26">
        <f t="shared" si="1"/>
        <v>0</v>
      </c>
      <c r="G8" s="26">
        <f>D8+F8</f>
        <v>34268.21042374372</v>
      </c>
      <c r="H8" s="26">
        <f aca="true" t="shared" si="2" ref="H8:H34">ROUND(G8,2)</f>
        <v>34268.21</v>
      </c>
      <c r="I8" s="8"/>
      <c r="K8" s="8"/>
    </row>
    <row r="9" spans="1:11" ht="50.25" customHeight="1">
      <c r="A9" s="27">
        <v>1</v>
      </c>
      <c r="B9" s="28" t="s">
        <v>41</v>
      </c>
      <c r="C9" s="26">
        <v>202</v>
      </c>
      <c r="D9" s="26">
        <f t="shared" si="0"/>
        <v>28604.04341155468</v>
      </c>
      <c r="E9" s="26">
        <v>0</v>
      </c>
      <c r="F9" s="26">
        <f t="shared" si="1"/>
        <v>0</v>
      </c>
      <c r="G9" s="26">
        <f>D9+F9</f>
        <v>28604.04341155468</v>
      </c>
      <c r="H9" s="26">
        <f t="shared" si="2"/>
        <v>28604.04</v>
      </c>
      <c r="I9" s="8"/>
      <c r="K9" s="8"/>
    </row>
    <row r="10" spans="1:11" ht="40.5" customHeight="1">
      <c r="A10" s="27">
        <v>2</v>
      </c>
      <c r="B10" s="28" t="s">
        <v>11</v>
      </c>
      <c r="C10" s="26">
        <v>387.33</v>
      </c>
      <c r="D10" s="26">
        <f t="shared" si="0"/>
        <v>54847.545220779575</v>
      </c>
      <c r="E10" s="26">
        <v>0</v>
      </c>
      <c r="F10" s="26">
        <f t="shared" si="1"/>
        <v>0</v>
      </c>
      <c r="G10" s="26">
        <f aca="true" t="shared" si="3" ref="G10:G35">D10+F10</f>
        <v>54847.545220779575</v>
      </c>
      <c r="H10" s="26">
        <f t="shared" si="2"/>
        <v>54847.55</v>
      </c>
      <c r="I10" s="8"/>
      <c r="K10" s="8"/>
    </row>
    <row r="11" spans="1:11" ht="62.25" customHeight="1">
      <c r="A11" s="27">
        <v>3</v>
      </c>
      <c r="B11" s="28" t="s">
        <v>29</v>
      </c>
      <c r="C11" s="26">
        <v>1209</v>
      </c>
      <c r="D11" s="26">
        <f t="shared" si="0"/>
        <v>171199.4479434139</v>
      </c>
      <c r="E11" s="26">
        <v>60</v>
      </c>
      <c r="F11" s="26">
        <f t="shared" si="1"/>
        <v>30089.64705882353</v>
      </c>
      <c r="G11" s="26">
        <f t="shared" si="3"/>
        <v>201289.09500223742</v>
      </c>
      <c r="H11" s="26">
        <f t="shared" si="2"/>
        <v>201289.1</v>
      </c>
      <c r="I11" s="8"/>
      <c r="K11" s="8"/>
    </row>
    <row r="12" spans="1:11" ht="54" customHeight="1">
      <c r="A12" s="27">
        <v>3</v>
      </c>
      <c r="B12" s="28" t="s">
        <v>30</v>
      </c>
      <c r="C12" s="26">
        <v>60</v>
      </c>
      <c r="D12" s="26">
        <f t="shared" si="0"/>
        <v>8496.250518283568</v>
      </c>
      <c r="E12" s="26">
        <v>0</v>
      </c>
      <c r="F12" s="26">
        <f t="shared" si="1"/>
        <v>0</v>
      </c>
      <c r="G12" s="26">
        <f t="shared" si="3"/>
        <v>8496.250518283568</v>
      </c>
      <c r="H12" s="26">
        <f t="shared" si="2"/>
        <v>8496.25</v>
      </c>
      <c r="I12" s="8"/>
      <c r="K12" s="8"/>
    </row>
    <row r="13" spans="1:11" ht="34.5" customHeight="1">
      <c r="A13" s="27">
        <v>4</v>
      </c>
      <c r="B13" s="28" t="s">
        <v>8</v>
      </c>
      <c r="C13" s="26">
        <v>621.1</v>
      </c>
      <c r="D13" s="26">
        <f t="shared" si="0"/>
        <v>87950.3532817654</v>
      </c>
      <c r="E13" s="26">
        <v>30</v>
      </c>
      <c r="F13" s="26">
        <f t="shared" si="1"/>
        <v>15044.823529411766</v>
      </c>
      <c r="G13" s="26">
        <f t="shared" si="3"/>
        <v>102995.17681117717</v>
      </c>
      <c r="H13" s="26">
        <f t="shared" si="2"/>
        <v>102995.18</v>
      </c>
      <c r="I13" s="8"/>
      <c r="K13" s="8"/>
    </row>
    <row r="14" spans="1:11" ht="41.25" customHeight="1">
      <c r="A14" s="27">
        <v>5</v>
      </c>
      <c r="B14" s="28" t="s">
        <v>31</v>
      </c>
      <c r="C14" s="26">
        <v>268</v>
      </c>
      <c r="D14" s="26">
        <f t="shared" si="0"/>
        <v>37949.918981666604</v>
      </c>
      <c r="E14" s="26">
        <v>30</v>
      </c>
      <c r="F14" s="26">
        <f t="shared" si="1"/>
        <v>15044.823529411766</v>
      </c>
      <c r="G14" s="26">
        <f t="shared" si="3"/>
        <v>52994.742511078366</v>
      </c>
      <c r="H14" s="26">
        <f t="shared" si="2"/>
        <v>52994.74</v>
      </c>
      <c r="I14" s="8"/>
      <c r="K14" s="8"/>
    </row>
    <row r="15" spans="1:11" ht="42" customHeight="1">
      <c r="A15" s="27">
        <v>6</v>
      </c>
      <c r="B15" s="28" t="s">
        <v>10</v>
      </c>
      <c r="C15" s="26">
        <v>340</v>
      </c>
      <c r="D15" s="26">
        <f t="shared" si="0"/>
        <v>48145.41960360689</v>
      </c>
      <c r="E15" s="26">
        <v>30</v>
      </c>
      <c r="F15" s="26">
        <f t="shared" si="1"/>
        <v>15044.823529411766</v>
      </c>
      <c r="G15" s="26">
        <f t="shared" si="3"/>
        <v>63190.24313301865</v>
      </c>
      <c r="H15" s="26">
        <f t="shared" si="2"/>
        <v>63190.24</v>
      </c>
      <c r="I15" s="8"/>
      <c r="K15" s="8"/>
    </row>
    <row r="16" spans="1:11" ht="34.5" customHeight="1">
      <c r="A16" s="27">
        <v>7</v>
      </c>
      <c r="B16" s="28" t="s">
        <v>14</v>
      </c>
      <c r="C16" s="26">
        <v>650.67</v>
      </c>
      <c r="D16" s="26">
        <f t="shared" si="0"/>
        <v>92137.58874552615</v>
      </c>
      <c r="E16" s="26">
        <v>30</v>
      </c>
      <c r="F16" s="26">
        <f t="shared" si="1"/>
        <v>15044.823529411766</v>
      </c>
      <c r="G16" s="26">
        <f t="shared" si="3"/>
        <v>107182.41227493792</v>
      </c>
      <c r="H16" s="26">
        <f t="shared" si="2"/>
        <v>107182.41</v>
      </c>
      <c r="I16" s="8"/>
      <c r="K16" s="8"/>
    </row>
    <row r="17" spans="1:11" ht="72" customHeight="1">
      <c r="A17" s="27">
        <v>8</v>
      </c>
      <c r="B17" s="28" t="s">
        <v>35</v>
      </c>
      <c r="C17" s="26">
        <v>1177.85</v>
      </c>
      <c r="D17" s="26">
        <f t="shared" si="0"/>
        <v>166788.47788267166</v>
      </c>
      <c r="E17" s="44">
        <v>30</v>
      </c>
      <c r="F17" s="26">
        <f t="shared" si="1"/>
        <v>15044.823529411766</v>
      </c>
      <c r="G17" s="26">
        <f t="shared" si="3"/>
        <v>181833.30141208344</v>
      </c>
      <c r="H17" s="26">
        <f t="shared" si="2"/>
        <v>181833.3</v>
      </c>
      <c r="I17" s="8"/>
      <c r="K17" s="8"/>
    </row>
    <row r="18" spans="1:11" ht="34.5" customHeight="1">
      <c r="A18" s="27">
        <v>9</v>
      </c>
      <c r="B18" s="28" t="s">
        <v>37</v>
      </c>
      <c r="C18" s="26">
        <v>790.3299999999999</v>
      </c>
      <c r="D18" s="26">
        <f t="shared" si="0"/>
        <v>111914.0278685842</v>
      </c>
      <c r="E18" s="44">
        <v>30</v>
      </c>
      <c r="F18" s="26">
        <f t="shared" si="1"/>
        <v>15044.823529411766</v>
      </c>
      <c r="G18" s="26">
        <f t="shared" si="3"/>
        <v>126958.85139799597</v>
      </c>
      <c r="H18" s="26">
        <f t="shared" si="2"/>
        <v>126958.85</v>
      </c>
      <c r="I18" s="8"/>
      <c r="K18" s="8"/>
    </row>
    <row r="19" spans="1:11" ht="34.5" customHeight="1">
      <c r="A19" s="27">
        <v>10</v>
      </c>
      <c r="B19" s="28" t="s">
        <v>42</v>
      </c>
      <c r="C19" s="26">
        <v>201.32999999999998</v>
      </c>
      <c r="D19" s="26">
        <f t="shared" si="0"/>
        <v>28509.168614100512</v>
      </c>
      <c r="E19" s="26">
        <v>0</v>
      </c>
      <c r="F19" s="26">
        <f t="shared" si="1"/>
        <v>0</v>
      </c>
      <c r="G19" s="26">
        <f t="shared" si="3"/>
        <v>28509.168614100512</v>
      </c>
      <c r="H19" s="26">
        <f t="shared" si="2"/>
        <v>28509.17</v>
      </c>
      <c r="I19" s="8"/>
      <c r="K19" s="8"/>
    </row>
    <row r="20" spans="1:11" ht="40.5" customHeight="1">
      <c r="A20" s="27">
        <v>11</v>
      </c>
      <c r="B20" s="28" t="s">
        <v>19</v>
      </c>
      <c r="C20" s="26">
        <v>197</v>
      </c>
      <c r="D20" s="26">
        <f t="shared" si="0"/>
        <v>27896.02253503105</v>
      </c>
      <c r="E20" s="26">
        <v>0</v>
      </c>
      <c r="F20" s="26">
        <f t="shared" si="1"/>
        <v>0</v>
      </c>
      <c r="G20" s="26">
        <f t="shared" si="3"/>
        <v>27896.02253503105</v>
      </c>
      <c r="H20" s="26">
        <f t="shared" si="2"/>
        <v>27896.02</v>
      </c>
      <c r="I20" s="8"/>
      <c r="K20" s="8"/>
    </row>
    <row r="21" spans="1:11" ht="34.5" customHeight="1">
      <c r="A21" s="27">
        <v>12</v>
      </c>
      <c r="B21" s="28" t="s">
        <v>12</v>
      </c>
      <c r="C21" s="26">
        <v>215.25</v>
      </c>
      <c r="D21" s="26">
        <f t="shared" si="0"/>
        <v>30480.2987343423</v>
      </c>
      <c r="E21" s="26">
        <v>30</v>
      </c>
      <c r="F21" s="26">
        <f t="shared" si="1"/>
        <v>15044.823529411766</v>
      </c>
      <c r="G21" s="26">
        <f t="shared" si="3"/>
        <v>45525.12226375406</v>
      </c>
      <c r="H21" s="26">
        <f t="shared" si="2"/>
        <v>45525.12</v>
      </c>
      <c r="I21" s="8"/>
      <c r="K21" s="8"/>
    </row>
    <row r="22" spans="1:11" ht="34.5" customHeight="1">
      <c r="A22" s="27">
        <v>13</v>
      </c>
      <c r="B22" s="28" t="s">
        <v>7</v>
      </c>
      <c r="C22" s="26">
        <v>612</v>
      </c>
      <c r="D22" s="26">
        <f t="shared" si="0"/>
        <v>86661.7552864924</v>
      </c>
      <c r="E22" s="26">
        <v>30</v>
      </c>
      <c r="F22" s="26">
        <f t="shared" si="1"/>
        <v>15044.823529411766</v>
      </c>
      <c r="G22" s="26">
        <f t="shared" si="3"/>
        <v>101706.57881590415</v>
      </c>
      <c r="H22" s="26">
        <f t="shared" si="2"/>
        <v>101706.58</v>
      </c>
      <c r="I22" s="8"/>
      <c r="K22" s="8"/>
    </row>
    <row r="23" spans="1:11" ht="34.5" customHeight="1">
      <c r="A23" s="27">
        <v>14</v>
      </c>
      <c r="B23" s="28" t="s">
        <v>9</v>
      </c>
      <c r="C23" s="26">
        <v>103.5</v>
      </c>
      <c r="D23" s="26">
        <f t="shared" si="0"/>
        <v>14656.032144039156</v>
      </c>
      <c r="E23" s="26">
        <v>30</v>
      </c>
      <c r="F23" s="26">
        <f t="shared" si="1"/>
        <v>15044.823529411766</v>
      </c>
      <c r="G23" s="26">
        <f t="shared" si="3"/>
        <v>29700.855673450922</v>
      </c>
      <c r="H23" s="26">
        <f t="shared" si="2"/>
        <v>29700.86</v>
      </c>
      <c r="I23" s="8"/>
      <c r="K23" s="8"/>
    </row>
    <row r="24" spans="1:11" ht="34.5" customHeight="1">
      <c r="A24" s="27">
        <v>15</v>
      </c>
      <c r="B24" s="28" t="s">
        <v>13</v>
      </c>
      <c r="C24" s="26">
        <v>424</v>
      </c>
      <c r="D24" s="26">
        <f t="shared" si="0"/>
        <v>60040.17032920389</v>
      </c>
      <c r="E24" s="26">
        <v>0</v>
      </c>
      <c r="F24" s="26">
        <f t="shared" si="1"/>
        <v>0</v>
      </c>
      <c r="G24" s="26">
        <f t="shared" si="3"/>
        <v>60040.17032920389</v>
      </c>
      <c r="H24" s="26">
        <f t="shared" si="2"/>
        <v>60040.17</v>
      </c>
      <c r="I24" s="8"/>
      <c r="K24" s="8"/>
    </row>
    <row r="25" spans="1:11" ht="34.5" customHeight="1">
      <c r="A25" s="27">
        <v>16</v>
      </c>
      <c r="B25" s="47" t="s">
        <v>15</v>
      </c>
      <c r="C25" s="26">
        <v>720.5</v>
      </c>
      <c r="D25" s="26">
        <f t="shared" si="0"/>
        <v>102025.80830705518</v>
      </c>
      <c r="E25" s="26">
        <v>30</v>
      </c>
      <c r="F25" s="26">
        <f t="shared" si="1"/>
        <v>15044.823529411766</v>
      </c>
      <c r="G25" s="26">
        <f t="shared" si="3"/>
        <v>117070.63183646694</v>
      </c>
      <c r="H25" s="26">
        <f t="shared" si="2"/>
        <v>117070.63</v>
      </c>
      <c r="I25" s="8"/>
      <c r="K25" s="8"/>
    </row>
    <row r="26" spans="1:11" ht="43.5" customHeight="1">
      <c r="A26" s="27">
        <v>17</v>
      </c>
      <c r="B26" s="28" t="s">
        <v>38</v>
      </c>
      <c r="C26" s="26">
        <v>796.56</v>
      </c>
      <c r="D26" s="26">
        <f t="shared" si="0"/>
        <v>112796.22188073264</v>
      </c>
      <c r="E26" s="26">
        <v>0</v>
      </c>
      <c r="F26" s="26">
        <f t="shared" si="1"/>
        <v>0</v>
      </c>
      <c r="G26" s="26">
        <f t="shared" si="3"/>
        <v>112796.22188073264</v>
      </c>
      <c r="H26" s="26">
        <f t="shared" si="2"/>
        <v>112796.22</v>
      </c>
      <c r="I26" s="8"/>
      <c r="K26" s="8"/>
    </row>
    <row r="27" spans="1:11" ht="38.25" customHeight="1">
      <c r="A27" s="27">
        <v>18</v>
      </c>
      <c r="B27" s="28" t="s">
        <v>32</v>
      </c>
      <c r="C27" s="26">
        <v>540</v>
      </c>
      <c r="D27" s="26">
        <f t="shared" si="0"/>
        <v>76466.25466455212</v>
      </c>
      <c r="E27" s="26">
        <v>30</v>
      </c>
      <c r="F27" s="26">
        <f t="shared" si="1"/>
        <v>15044.823529411766</v>
      </c>
      <c r="G27" s="26">
        <f t="shared" si="3"/>
        <v>91511.07819396388</v>
      </c>
      <c r="H27" s="26">
        <f t="shared" si="2"/>
        <v>91511.08</v>
      </c>
      <c r="I27" s="8"/>
      <c r="K27" s="8"/>
    </row>
    <row r="28" spans="1:11" ht="46.5" customHeight="1">
      <c r="A28" s="27">
        <v>19</v>
      </c>
      <c r="B28" s="28" t="s">
        <v>33</v>
      </c>
      <c r="C28" s="26">
        <v>200.32999999999998</v>
      </c>
      <c r="D28" s="26">
        <f t="shared" si="0"/>
        <v>28367.564438795787</v>
      </c>
      <c r="E28" s="26">
        <v>0</v>
      </c>
      <c r="F28" s="26">
        <f t="shared" si="1"/>
        <v>0</v>
      </c>
      <c r="G28" s="26">
        <f t="shared" si="3"/>
        <v>28367.564438795787</v>
      </c>
      <c r="H28" s="26">
        <f t="shared" si="2"/>
        <v>28367.56</v>
      </c>
      <c r="I28" s="8"/>
      <c r="K28" s="8"/>
    </row>
    <row r="29" spans="1:11" ht="42.75" customHeight="1">
      <c r="A29" s="27">
        <v>20</v>
      </c>
      <c r="B29" s="28" t="s">
        <v>34</v>
      </c>
      <c r="C29" s="26">
        <v>1596</v>
      </c>
      <c r="D29" s="26">
        <f t="shared" si="0"/>
        <v>226000.26378634293</v>
      </c>
      <c r="E29" s="26">
        <v>60</v>
      </c>
      <c r="F29" s="26">
        <f t="shared" si="1"/>
        <v>30089.64705882353</v>
      </c>
      <c r="G29" s="26">
        <f t="shared" si="3"/>
        <v>256089.91084516645</v>
      </c>
      <c r="H29" s="26">
        <f t="shared" si="2"/>
        <v>256089.91</v>
      </c>
      <c r="I29" s="8"/>
      <c r="K29" s="8"/>
    </row>
    <row r="30" spans="1:11" ht="57" customHeight="1">
      <c r="A30" s="27">
        <v>21</v>
      </c>
      <c r="B30" s="28" t="s">
        <v>18</v>
      </c>
      <c r="C30" s="26">
        <v>383.12</v>
      </c>
      <c r="D30" s="26">
        <f t="shared" si="0"/>
        <v>54251.39164274668</v>
      </c>
      <c r="E30" s="26">
        <v>0</v>
      </c>
      <c r="F30" s="26">
        <f t="shared" si="1"/>
        <v>0</v>
      </c>
      <c r="G30" s="26">
        <f t="shared" si="3"/>
        <v>54251.39164274668</v>
      </c>
      <c r="H30" s="26">
        <f t="shared" si="2"/>
        <v>54251.39</v>
      </c>
      <c r="I30" s="8"/>
      <c r="K30" s="8"/>
    </row>
    <row r="31" spans="1:11" ht="39.75" customHeight="1">
      <c r="A31" s="27">
        <v>22</v>
      </c>
      <c r="B31" s="28" t="s">
        <v>36</v>
      </c>
      <c r="C31" s="26">
        <v>215</v>
      </c>
      <c r="D31" s="26">
        <f t="shared" si="0"/>
        <v>30444.89769051612</v>
      </c>
      <c r="E31" s="44">
        <v>0</v>
      </c>
      <c r="F31" s="26">
        <f t="shared" si="1"/>
        <v>0</v>
      </c>
      <c r="G31" s="26">
        <f t="shared" si="3"/>
        <v>30444.89769051612</v>
      </c>
      <c r="H31" s="26">
        <f t="shared" si="2"/>
        <v>30444.9</v>
      </c>
      <c r="I31" s="8"/>
      <c r="K31" s="8"/>
    </row>
    <row r="32" spans="1:11" ht="34.5" customHeight="1">
      <c r="A32" s="27">
        <v>23</v>
      </c>
      <c r="B32" s="28" t="s">
        <v>26</v>
      </c>
      <c r="C32" s="26">
        <v>1176.22</v>
      </c>
      <c r="D32" s="26">
        <f t="shared" si="0"/>
        <v>166557.66307692498</v>
      </c>
      <c r="E32" s="44">
        <v>30</v>
      </c>
      <c r="F32" s="26">
        <f t="shared" si="1"/>
        <v>15044.823529411766</v>
      </c>
      <c r="G32" s="26">
        <f t="shared" si="3"/>
        <v>181602.48660633675</v>
      </c>
      <c r="H32" s="26">
        <f t="shared" si="2"/>
        <v>181602.49</v>
      </c>
      <c r="I32" s="8"/>
      <c r="K32" s="8"/>
    </row>
    <row r="33" spans="1:11" ht="41.25" customHeight="1">
      <c r="A33" s="27">
        <v>24</v>
      </c>
      <c r="B33" s="28" t="s">
        <v>43</v>
      </c>
      <c r="C33" s="26">
        <v>525.16</v>
      </c>
      <c r="D33" s="26">
        <f t="shared" si="0"/>
        <v>74364.84870302997</v>
      </c>
      <c r="E33" s="44">
        <v>0</v>
      </c>
      <c r="F33" s="26">
        <f t="shared" si="1"/>
        <v>0</v>
      </c>
      <c r="G33" s="26">
        <f t="shared" si="3"/>
        <v>74364.84870302997</v>
      </c>
      <c r="H33" s="26">
        <f t="shared" si="2"/>
        <v>74364.85</v>
      </c>
      <c r="I33" s="8"/>
      <c r="K33" s="8"/>
    </row>
    <row r="34" spans="1:11" ht="34.5" customHeight="1">
      <c r="A34" s="27">
        <v>25</v>
      </c>
      <c r="B34" s="28" t="s">
        <v>44</v>
      </c>
      <c r="C34" s="26">
        <v>297</v>
      </c>
      <c r="D34" s="26">
        <f t="shared" si="0"/>
        <v>42056.440065503666</v>
      </c>
      <c r="E34" s="44">
        <v>0</v>
      </c>
      <c r="F34" s="26">
        <f t="shared" si="1"/>
        <v>0</v>
      </c>
      <c r="G34" s="26">
        <f t="shared" si="3"/>
        <v>42056.440065503666</v>
      </c>
      <c r="H34" s="26">
        <f t="shared" si="2"/>
        <v>42056.44</v>
      </c>
      <c r="I34" s="8"/>
      <c r="K34" s="8"/>
    </row>
    <row r="35" spans="1:11" ht="34.5" customHeight="1">
      <c r="A35" s="27">
        <v>26</v>
      </c>
      <c r="B35" s="47" t="s">
        <v>45</v>
      </c>
      <c r="C35" s="26">
        <v>497</v>
      </c>
      <c r="D35" s="26">
        <f t="shared" si="0"/>
        <v>70377.27512644889</v>
      </c>
      <c r="E35" s="44">
        <v>0</v>
      </c>
      <c r="F35" s="26">
        <f t="shared" si="1"/>
        <v>0</v>
      </c>
      <c r="G35" s="26">
        <f t="shared" si="3"/>
        <v>70377.27512644889</v>
      </c>
      <c r="H35" s="26">
        <f>ROUND(G35,2)</f>
        <v>70377.28</v>
      </c>
      <c r="I35" s="8"/>
      <c r="K35" s="8"/>
    </row>
    <row r="36" spans="1:11" s="15" customFormat="1" ht="36.75" customHeight="1">
      <c r="A36" s="22"/>
      <c r="B36" s="23" t="s">
        <v>5</v>
      </c>
      <c r="C36" s="39">
        <f aca="true" t="shared" si="4" ref="C36:H36">SUM(C7:C35)</f>
        <v>16255.58</v>
      </c>
      <c r="D36" s="19">
        <f t="shared" si="4"/>
        <v>2301858</v>
      </c>
      <c r="E36" s="39">
        <f t="shared" si="4"/>
        <v>510</v>
      </c>
      <c r="F36" s="19">
        <f t="shared" si="4"/>
        <v>255762.00000000006</v>
      </c>
      <c r="G36" s="19">
        <f t="shared" si="4"/>
        <v>2557619.9999999995</v>
      </c>
      <c r="H36" s="39">
        <f t="shared" si="4"/>
        <v>2557620.0000000005</v>
      </c>
      <c r="I36" s="8"/>
      <c r="J36" s="46"/>
      <c r="K36" s="46"/>
    </row>
    <row r="37" spans="1:8" ht="78.75" customHeight="1">
      <c r="A37" s="3"/>
      <c r="B37" s="29" t="s">
        <v>16</v>
      </c>
      <c r="C37" s="40">
        <f>C36</f>
        <v>16255.58</v>
      </c>
      <c r="D37" s="11"/>
      <c r="E37" s="29" t="s">
        <v>17</v>
      </c>
      <c r="F37" s="20">
        <f>E36</f>
        <v>510</v>
      </c>
      <c r="G37" s="12"/>
      <c r="H37" s="12"/>
    </row>
    <row r="38" spans="1:8" ht="71.25" customHeight="1">
      <c r="A38" s="3"/>
      <c r="B38" s="29" t="s">
        <v>20</v>
      </c>
      <c r="C38" s="40">
        <f>0.9*2557620</f>
        <v>2301858</v>
      </c>
      <c r="D38" s="11"/>
      <c r="E38" s="29" t="s">
        <v>22</v>
      </c>
      <c r="F38" s="21">
        <f>0.1*2557620</f>
        <v>255762</v>
      </c>
      <c r="G38" s="12"/>
      <c r="H38" s="12"/>
    </row>
    <row r="39" spans="1:8" ht="76.5" customHeight="1">
      <c r="A39" s="3"/>
      <c r="B39" s="29" t="s">
        <v>21</v>
      </c>
      <c r="C39" s="40">
        <f>C38/C37</f>
        <v>141.60417530472614</v>
      </c>
      <c r="D39" s="13"/>
      <c r="E39" s="29" t="s">
        <v>23</v>
      </c>
      <c r="F39" s="21">
        <f>F38/F37</f>
        <v>501.49411764705883</v>
      </c>
      <c r="G39" s="13"/>
      <c r="H39" s="13"/>
    </row>
    <row r="40" spans="1:8" ht="20.25" customHeight="1">
      <c r="A40" s="3"/>
      <c r="C40" s="7"/>
      <c r="F40" s="4"/>
      <c r="G40" s="9"/>
      <c r="H40" s="9"/>
    </row>
    <row r="41" spans="3:8" ht="18.75">
      <c r="C41" s="33"/>
      <c r="D41" s="5"/>
      <c r="G41" s="13"/>
      <c r="H41" s="13"/>
    </row>
    <row r="42" spans="3:8" ht="18.75">
      <c r="C42" s="33"/>
      <c r="D42" s="5"/>
      <c r="G42" s="13"/>
      <c r="H42" s="13"/>
    </row>
    <row r="43" spans="3:8" ht="18.75">
      <c r="C43" s="41"/>
      <c r="D43" s="5"/>
      <c r="G43" s="13"/>
      <c r="H43" s="13"/>
    </row>
    <row r="44" spans="3:8" ht="18.75">
      <c r="C44" s="33"/>
      <c r="D44" s="5"/>
      <c r="G44" s="13"/>
      <c r="H44" s="13"/>
    </row>
    <row r="45" spans="7:8" ht="15.75">
      <c r="G45" s="13"/>
      <c r="H45" s="13"/>
    </row>
    <row r="46" spans="3:8" ht="15.75">
      <c r="C46" s="7"/>
      <c r="G46" s="13"/>
      <c r="H46" s="13"/>
    </row>
    <row r="47" spans="7:8" ht="15.75">
      <c r="G47" s="13"/>
      <c r="H47" s="13"/>
    </row>
    <row r="48" spans="7:8" ht="15.75">
      <c r="G48" s="13"/>
      <c r="H48" s="13"/>
    </row>
    <row r="49" spans="7:8" ht="15.75">
      <c r="G49" s="13"/>
      <c r="H49" s="13"/>
    </row>
    <row r="50" spans="7:8" ht="15.75">
      <c r="G50" s="4"/>
      <c r="H50" s="4"/>
    </row>
    <row r="51" spans="7:8" ht="15.75">
      <c r="G51" s="4"/>
      <c r="H51" s="4"/>
    </row>
    <row r="52" spans="7:8" ht="15.75">
      <c r="G52" s="4"/>
      <c r="H52" s="4"/>
    </row>
    <row r="53" spans="7:8" ht="15.75">
      <c r="G53" s="4"/>
      <c r="H53" s="4"/>
    </row>
    <row r="54" spans="7:8" ht="15.75">
      <c r="G54" s="4"/>
      <c r="H54" s="4"/>
    </row>
    <row r="55" spans="7:8" ht="15.75">
      <c r="G55" s="4"/>
      <c r="H55" s="4"/>
    </row>
    <row r="56" spans="7:8" ht="15.75">
      <c r="G56" s="4"/>
      <c r="H56" s="4"/>
    </row>
    <row r="57" spans="7:8" ht="15.75">
      <c r="G57" s="4"/>
      <c r="H57" s="4"/>
    </row>
    <row r="58" spans="7:8" ht="15.75">
      <c r="G58" s="4"/>
      <c r="H58" s="4"/>
    </row>
    <row r="59" spans="7:8" ht="15.75">
      <c r="G59" s="4"/>
      <c r="H59" s="4"/>
    </row>
    <row r="60" spans="7:8" ht="15.75">
      <c r="G60" s="4"/>
      <c r="H60" s="4"/>
    </row>
    <row r="61" spans="7:8" ht="15.75">
      <c r="G61" s="4"/>
      <c r="H61" s="4"/>
    </row>
    <row r="62" spans="7:8" ht="15.75">
      <c r="G62" s="4"/>
      <c r="H62" s="4"/>
    </row>
    <row r="63" spans="7:8" ht="15.75">
      <c r="G63" s="4"/>
      <c r="H63" s="4"/>
    </row>
    <row r="64" spans="4:5" ht="15.75">
      <c r="D64" s="14"/>
      <c r="E64" s="45"/>
    </row>
    <row r="65" spans="4:5" ht="15.75">
      <c r="D65" s="14"/>
      <c r="E65" s="45"/>
    </row>
    <row r="68" spans="4:5" ht="15.75">
      <c r="D68" s="14"/>
      <c r="E68" s="45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2024-02-05T07:44:12Z</cp:lastPrinted>
  <dcterms:created xsi:type="dcterms:W3CDTF">2004-01-09T07:03:24Z</dcterms:created>
  <dcterms:modified xsi:type="dcterms:W3CDTF">2024-02-07T09:08:41Z</dcterms:modified>
  <cp:category/>
  <cp:version/>
  <cp:contentType/>
  <cp:contentStatus/>
</cp:coreProperties>
</file>